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G\Desktop\เงินกันระดับประเทส งวดที่ 2\"/>
    </mc:Choice>
  </mc:AlternateContent>
  <bookViews>
    <workbookView xWindow="0" yWindow="0" windowWidth="23040" windowHeight="9090" tabRatio="743" activeTab="1"/>
  </bookViews>
  <sheets>
    <sheet name="วงเงินเขต" sheetId="19" r:id="rId1"/>
    <sheet name="เขต8" sheetId="14" r:id="rId2"/>
  </sheets>
  <definedNames>
    <definedName name="_xlnm._FilterDatabase" localSheetId="1" hidden="1">เขต8!$A$15:$H$15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4" l="1"/>
  <c r="C15" i="19"/>
  <c r="D15" i="19"/>
  <c r="E15" i="19"/>
  <c r="B15" i="19"/>
  <c r="E4" i="19"/>
  <c r="E5" i="19"/>
  <c r="E6" i="19"/>
  <c r="E7" i="19"/>
  <c r="E8" i="19"/>
  <c r="E9" i="19"/>
  <c r="E10" i="19"/>
  <c r="E11" i="19"/>
  <c r="E12" i="19"/>
  <c r="E13" i="19"/>
  <c r="E14" i="19"/>
  <c r="E3" i="19"/>
  <c r="F15" i="14" l="1"/>
  <c r="H8" i="14" s="1"/>
  <c r="H9" i="14" s="1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6" i="14"/>
  <c r="G15" i="14"/>
  <c r="H15" i="14" l="1"/>
  <c r="H11" i="14"/>
  <c r="H10" i="14"/>
</calcChain>
</file>

<file path=xl/sharedStrings.xml><?xml version="1.0" encoding="utf-8"?>
<sst xmlns="http://schemas.openxmlformats.org/spreadsheetml/2006/main" count="292" uniqueCount="129">
  <si>
    <r>
      <rPr>
        <b/>
        <u/>
        <sz val="10"/>
        <color rgb="FF000000"/>
        <rFont val="Tahoma"/>
        <family val="2"/>
      </rPr>
      <t>หมายเหตุ</t>
    </r>
    <r>
      <rPr>
        <sz val="10"/>
        <color rgb="FF000000"/>
        <rFont val="Tahoma"/>
        <family val="2"/>
      </rPr>
      <t xml:space="preserve"> </t>
    </r>
  </si>
  <si>
    <t>เขต</t>
  </si>
  <si>
    <t>รหัสจังหวัด</t>
  </si>
  <si>
    <t>จังหวัด</t>
  </si>
  <si>
    <t>รหัสหน่วยบริการ</t>
  </si>
  <si>
    <t>หน่วยบริการ</t>
  </si>
  <si>
    <t>[1]</t>
  </si>
  <si>
    <t>[2]</t>
  </si>
  <si>
    <t>รวม</t>
  </si>
  <si>
    <t>3800</t>
  </si>
  <si>
    <t>บึงกาฬ</t>
  </si>
  <si>
    <t>โรงพยาบาลบึงกาฬ</t>
  </si>
  <si>
    <t>โรงพยาบาลพรเจริญ</t>
  </si>
  <si>
    <t>โรงพยาบาลโซ่พิสัย</t>
  </si>
  <si>
    <t>โรงพยาบาลเซกา</t>
  </si>
  <si>
    <t>โรงพยาบาลปากคาด</t>
  </si>
  <si>
    <t>โรงพยาบาลบึงโขงหลง</t>
  </si>
  <si>
    <t>โรงพยาบาลศรีวิไล</t>
  </si>
  <si>
    <t>โรงพยาบาลบุ่งคล้า</t>
  </si>
  <si>
    <t>3900</t>
  </si>
  <si>
    <t>หนองบัวลำภู</t>
  </si>
  <si>
    <t>โรงพยาบาลหนองบัวลำภู</t>
  </si>
  <si>
    <t>โรงพยาบาลนากลาง</t>
  </si>
  <si>
    <t>โรงพยาบาลโนนสัง</t>
  </si>
  <si>
    <t>โรงพยาบาลศรีบุญเรือง</t>
  </si>
  <si>
    <t>โรงพยาบาลสุวรรณคูหา</t>
  </si>
  <si>
    <t>โรงพยาบาลนาวัง เฉลิมพระเกียรติ 80 พรรษา</t>
  </si>
  <si>
    <t>4100</t>
  </si>
  <si>
    <t>อุดรธานี</t>
  </si>
  <si>
    <t>โรงพยาบาลอุดรธานี</t>
  </si>
  <si>
    <t>โรงพยาบาลกุดจับ</t>
  </si>
  <si>
    <t>โรงพยาบาลหนองวัวซอ</t>
  </si>
  <si>
    <t>โรงพยาบาลกุมภวาปี</t>
  </si>
  <si>
    <t>โรงพยาบาลห้วยเกิ้ง</t>
  </si>
  <si>
    <t>โรงพยาบาลโนนสะอาด</t>
  </si>
  <si>
    <t>โรงพยาบาลหนองหาน</t>
  </si>
  <si>
    <t>โรงพยาบาลทุ่งฝน</t>
  </si>
  <si>
    <t>โรงพยาบาลไชยวาน</t>
  </si>
  <si>
    <t>โรงพยาบาลศรีธาตุ</t>
  </si>
  <si>
    <t>โรงพยาบาลวังสามหมอ</t>
  </si>
  <si>
    <t>โรงพยาบาลบ้านผือ</t>
  </si>
  <si>
    <t>โรงพยาบาลน้ำโสม</t>
  </si>
  <si>
    <t>โรงพยาบาลเพ็ญ</t>
  </si>
  <si>
    <t>โรงพยาบาลสร้างคอม</t>
  </si>
  <si>
    <t>โรงพยาบาลหนองแสง</t>
  </si>
  <si>
    <t>โรงพยาบาลนายูง</t>
  </si>
  <si>
    <t>โรงพยาบาลพิบูลย์รักษ์</t>
  </si>
  <si>
    <t>โรงพยาบาลสมเด็จพระยุพราชบ้านดุง</t>
  </si>
  <si>
    <t>โรงพยาบาลกู่แก้ว</t>
  </si>
  <si>
    <t>โรงพยาบาลประจักษ์ศิลปาคม</t>
  </si>
  <si>
    <t>4200</t>
  </si>
  <si>
    <t>เลย</t>
  </si>
  <si>
    <t>โรงพยาบาลเลย</t>
  </si>
  <si>
    <t>โรงพยาบาลนาด้วง</t>
  </si>
  <si>
    <t>โรงพยาบาลเชียงคาน</t>
  </si>
  <si>
    <t>โรงพยาบาลปากชม</t>
  </si>
  <si>
    <t>โรงพยาบาลนาแห้ว</t>
  </si>
  <si>
    <t>โรงพยาบาลภูเรือ</t>
  </si>
  <si>
    <t>โรงพยาบาลท่าลี่</t>
  </si>
  <si>
    <t>โรงพยาบาลวังสะพุง</t>
  </si>
  <si>
    <t>โรงพยาบาลภูกระดึง</t>
  </si>
  <si>
    <t>โรงพยาบาลภูหลวง</t>
  </si>
  <si>
    <t>โรงพยาบาลผาขาว</t>
  </si>
  <si>
    <t>โรงพยาบาลสมเด็จพระยุพราชด่านซ้าย</t>
  </si>
  <si>
    <t>โรงพยาบาลเอราวัณ</t>
  </si>
  <si>
    <t>โรงพยาบาลหนองหิน</t>
  </si>
  <si>
    <t>4300</t>
  </si>
  <si>
    <t>หนองคาย</t>
  </si>
  <si>
    <t>โรงพยาบาลหนองคาย</t>
  </si>
  <si>
    <t>โรงพยาบาลโพนพิสัย</t>
  </si>
  <si>
    <t>โรงพยาบาลศรีเชียงใหม่</t>
  </si>
  <si>
    <t>โรงพยาบาลสังคม</t>
  </si>
  <si>
    <t>โรงพยาบาลสมเด็จพระยุพราชท่าบ่อ</t>
  </si>
  <si>
    <t>โรงพยาบาลสระใคร</t>
  </si>
  <si>
    <t>โรงพยาบาลโพธิ์ตาก</t>
  </si>
  <si>
    <t>โรงพยาบาลเฝ้าไร่</t>
  </si>
  <si>
    <t>โรงพยาบาลรัตนวาปี</t>
  </si>
  <si>
    <t>4700</t>
  </si>
  <si>
    <t>สกลนคร</t>
  </si>
  <si>
    <t>โรงพยาบาลสกลนคร</t>
  </si>
  <si>
    <t>โรงพยาบาลกุสุมาลย์</t>
  </si>
  <si>
    <t>โรงพยาบาลกุดบาก</t>
  </si>
  <si>
    <t>โรงพยาบาลพระอาจารย์ฝั้นอาจาโร</t>
  </si>
  <si>
    <t>โรงพยาบาลพังโคน</t>
  </si>
  <si>
    <t>โรงพยาบาลวาริชภูมิ</t>
  </si>
  <si>
    <t>โรงพยาบาลนิคมน้ำอูน</t>
  </si>
  <si>
    <t>โรงพยาบาลวานรนิวาส</t>
  </si>
  <si>
    <t>โรงพยาบาลคำตากล้า</t>
  </si>
  <si>
    <t>โรงพยาบาลบ้านม่วง</t>
  </si>
  <si>
    <t>โรงพยาบาลอากาศอำนวย</t>
  </si>
  <si>
    <t>โรงพยาบาลส่องดาว</t>
  </si>
  <si>
    <t>โรงพยาบาลเต่างอย</t>
  </si>
  <si>
    <t>โรงพยาบาลโคกศรีสุพรรณ</t>
  </si>
  <si>
    <t>โรงพยาบาลเจริญศิลป์</t>
  </si>
  <si>
    <t>โรงพยาบาลโพนนาแก้ว</t>
  </si>
  <si>
    <t>โรงพยาบาลสมเด็จพระยุพราชสว่างแดนดิน</t>
  </si>
  <si>
    <t>โรงพยาบาลพระอาจารย์แบน ธนากโร</t>
  </si>
  <si>
    <t>4800</t>
  </si>
  <si>
    <t>นครพนม</t>
  </si>
  <si>
    <t>โรงพยาบาลนครพนม</t>
  </si>
  <si>
    <t>โรงพยาบาลปลาปาก</t>
  </si>
  <si>
    <t>โรงพยาบาลท่าอุเทน</t>
  </si>
  <si>
    <t>โรงพยาบาลบ้านแพง</t>
  </si>
  <si>
    <t>โรงพยาบาลนาทม</t>
  </si>
  <si>
    <t>โรงพยาบาลเรณูนคร</t>
  </si>
  <si>
    <t>โรงพยาบาลนาแก</t>
  </si>
  <si>
    <t>โรงพยาบาลศรีสงคราม</t>
  </si>
  <si>
    <t>โรงพยาบาลนาหว้า</t>
  </si>
  <si>
    <t>โรงพยาบาลโพนสวรรค์</t>
  </si>
  <si>
    <t>โรงพยาบาลสมเด็จพระยุพราชธาตุพนม</t>
  </si>
  <si>
    <t>โรงพยาบาลวังยาง</t>
  </si>
  <si>
    <t>ยอดสำหรับปรับเกลี่ย</t>
  </si>
  <si>
    <t>มากกว่า ยอดปรับเกลี่ย</t>
  </si>
  <si>
    <t>น้อยกว่า ยอดปรับเกลี่ย</t>
  </si>
  <si>
    <t>ยอดรวมทั้งสิ้น</t>
  </si>
  <si>
    <t>วงเงินเขต</t>
  </si>
  <si>
    <t>ตารางสำหรับปรับเกลี่ยเงินกันระดับประเทศ ปีงบประมาณ 2561</t>
  </si>
  <si>
    <t>วงเงินสำหรับเขตปรับเกลี่ย</t>
  </si>
  <si>
    <t>[3]=[1]+[2]</t>
  </si>
  <si>
    <t xml:space="preserve">2) คอลัมภ์[2] วงเงินกันระดับประเทศที่เขตสามารถปรับเกลี่ยได้ </t>
  </si>
  <si>
    <t>3) คอลัมภ์[3] ยอดสรุปการปรับเกลี่ยทั้งหมดของเขต</t>
  </si>
  <si>
    <t>รายละเอียดการจัดสรรเงินกองทุนหลักประกันสุขภาพแห่งชาติ เงินกันระดับประเทศ ครั้งที่ 2/2561</t>
  </si>
  <si>
    <t>วงเงินตาม ปชก UC 
(บาท)</t>
  </si>
  <si>
    <t>เขตบริหารประสิทธิภาพดีมาก
(บาท)</t>
  </si>
  <si>
    <t>รวมเงินจัดสรรรายเขต
(บาท)</t>
  </si>
  <si>
    <t>รพ.ที่บริหารจัดการมีประสิทธิภาพ</t>
  </si>
  <si>
    <t xml:space="preserve">รพ.ที่ได้รับการช่วยเหลือ </t>
  </si>
  <si>
    <t>ยอดการจัดสรรให้ รพ.ที่การบริหารจัดการมีประสิทธิภาพ</t>
  </si>
  <si>
    <t>1) คอลัมภ์[1] การจัดสรรให้โรงพยาบาลที่บริหารจัดการมีประสิทธิภาพ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</si>
</sst>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</font>
    <font>
      <sz val="10"/>
      <color theme="1"/>
      <name val="Tahoma"/>
      <family val="2"/>
    </font>
    <font>
      <b/>
      <sz val="14"/>
      <color rgb="FF000000"/>
      <name val="Arial"/>
      <family val="2"/>
    </font>
    <font>
      <sz val="10"/>
      <color rgb="FF000000"/>
      <name val="Tahoma"/>
      <family val="2"/>
    </font>
    <font>
      <b/>
      <u/>
      <sz val="10"/>
      <color rgb="FF00000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  <charset val="222"/>
    </font>
    <font>
      <u/>
      <sz val="10"/>
      <color rgb="FF000000"/>
      <name val="Tahoma"/>
      <family val="2"/>
      <charset val="222"/>
    </font>
    <font>
      <sz val="10"/>
      <color theme="0"/>
      <name val="Tahoma"/>
      <family val="2"/>
    </font>
    <font>
      <sz val="11"/>
      <color rgb="FF000000"/>
      <name val="Tahoma"/>
      <family val="2"/>
      <charset val="222"/>
    </font>
    <font>
      <b/>
      <sz val="11"/>
      <color theme="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0"/>
      <color rgb="FF000000"/>
      <name val="Tahoma"/>
      <family val="2"/>
    </font>
    <font>
      <b/>
      <sz val="11"/>
      <color theme="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  <fill>
      <patternFill patternType="solid">
        <fgColor rgb="FFFF3300"/>
        <bgColor rgb="FF000000"/>
      </patternFill>
    </fill>
    <fill>
      <patternFill patternType="solid">
        <fgColor rgb="FF8497B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2" fillId="0" borderId="0" xfId="0" applyFont="1" applyFill="1" applyBorder="1" applyAlignment="1" applyProtection="1">
      <alignment vertical="center"/>
    </xf>
    <xf numFmtId="43" fontId="2" fillId="0" borderId="0" xfId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14" fillId="0" borderId="2" xfId="0" applyFont="1" applyBorder="1" applyAlignment="1">
      <alignment horizontal="center"/>
    </xf>
    <xf numFmtId="43" fontId="14" fillId="0" borderId="2" xfId="1" applyFont="1" applyBorder="1"/>
    <xf numFmtId="43" fontId="2" fillId="9" borderId="0" xfId="1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43" fontId="11" fillId="2" borderId="0" xfId="1" applyFont="1" applyFill="1" applyBorder="1" applyAlignment="1" applyProtection="1">
      <alignment vertical="center"/>
    </xf>
    <xf numFmtId="43" fontId="11" fillId="3" borderId="0" xfId="1" applyFont="1" applyFill="1" applyBorder="1" applyAlignment="1" applyProtection="1">
      <alignment vertical="center"/>
    </xf>
    <xf numFmtId="43" fontId="11" fillId="4" borderId="0" xfId="1" applyFont="1" applyFill="1" applyBorder="1" applyAlignment="1" applyProtection="1">
      <alignment vertical="center"/>
    </xf>
    <xf numFmtId="43" fontId="11" fillId="0" borderId="0" xfId="1" applyFont="1" applyFill="1" applyBorder="1" applyAlignment="1" applyProtection="1">
      <alignment vertical="center"/>
    </xf>
    <xf numFmtId="43" fontId="12" fillId="8" borderId="2" xfId="1" applyFont="1" applyFill="1" applyBorder="1" applyAlignment="1" applyProtection="1">
      <alignment horizontal="center" vertical="center"/>
    </xf>
    <xf numFmtId="43" fontId="2" fillId="0" borderId="0" xfId="1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 applyProtection="1">
      <alignment horizontal="center" vertical="center"/>
    </xf>
    <xf numFmtId="1" fontId="8" fillId="0" borderId="4" xfId="0" applyNumberFormat="1" applyFont="1" applyFill="1" applyBorder="1" applyAlignment="1" applyProtection="1">
      <alignment horizontal="right" vertical="center"/>
    </xf>
    <xf numFmtId="1" fontId="8" fillId="0" borderId="4" xfId="0" applyNumberFormat="1" applyFont="1" applyFill="1" applyBorder="1" applyAlignment="1" applyProtection="1">
      <alignment vertical="center"/>
    </xf>
    <xf numFmtId="0" fontId="8" fillId="0" borderId="4" xfId="0" applyFont="1" applyFill="1" applyBorder="1" applyAlignment="1" applyProtection="1">
      <alignment vertical="center"/>
    </xf>
    <xf numFmtId="43" fontId="2" fillId="0" borderId="4" xfId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43" fontId="2" fillId="0" borderId="4" xfId="1" applyFont="1" applyFill="1" applyBorder="1" applyAlignment="1" applyProtection="1">
      <alignment vertical="center"/>
      <protection locked="0"/>
    </xf>
    <xf numFmtId="43" fontId="12" fillId="8" borderId="1" xfId="1" applyFont="1" applyFill="1" applyBorder="1" applyAlignment="1" applyProtection="1">
      <alignment horizontal="center" vertical="center"/>
    </xf>
    <xf numFmtId="0" fontId="15" fillId="7" borderId="3" xfId="0" applyNumberFormat="1" applyFont="1" applyFill="1" applyBorder="1" applyAlignment="1" applyProtection="1">
      <alignment horizontal="center" vertical="center"/>
    </xf>
    <xf numFmtId="0" fontId="15" fillId="7" borderId="3" xfId="0" applyNumberFormat="1" applyFont="1" applyFill="1" applyBorder="1" applyAlignment="1" applyProtection="1">
      <alignment horizontal="center" vertical="center" wrapText="1"/>
    </xf>
    <xf numFmtId="43" fontId="12" fillId="8" borderId="3" xfId="1" applyFont="1" applyFill="1" applyBorder="1" applyAlignment="1" applyProtection="1">
      <alignment horizontal="center" vertical="center" wrapText="1"/>
    </xf>
    <xf numFmtId="43" fontId="12" fillId="8" borderId="4" xfId="1" applyFont="1" applyFill="1" applyBorder="1" applyAlignment="1" applyProtection="1">
      <alignment horizontal="center" vertical="center" wrapText="1"/>
    </xf>
    <xf numFmtId="0" fontId="15" fillId="7" borderId="5" xfId="0" applyNumberFormat="1" applyFont="1" applyFill="1" applyBorder="1" applyAlignment="1" applyProtection="1">
      <alignment horizontal="center"/>
    </xf>
    <xf numFmtId="0" fontId="15" fillId="7" borderId="5" xfId="0" applyNumberFormat="1" applyFont="1" applyFill="1" applyBorder="1" applyAlignment="1" applyProtection="1">
      <alignment horizontal="center" wrapText="1"/>
    </xf>
    <xf numFmtId="0" fontId="13" fillId="5" borderId="2" xfId="0" applyFont="1" applyFill="1" applyBorder="1" applyAlignment="1">
      <alignment horizontal="center" wrapText="1"/>
    </xf>
    <xf numFmtId="0" fontId="13" fillId="5" borderId="2" xfId="0" applyFont="1" applyFill="1" applyBorder="1" applyAlignment="1">
      <alignment horizontal="center" vertical="center"/>
    </xf>
    <xf numFmtId="43" fontId="14" fillId="0" borderId="2" xfId="1" applyFont="1" applyBorder="1" applyAlignment="1">
      <alignment horizontal="center"/>
    </xf>
    <xf numFmtId="43" fontId="13" fillId="0" borderId="2" xfId="1" applyFont="1" applyBorder="1"/>
    <xf numFmtId="0" fontId="13" fillId="0" borderId="2" xfId="0" applyFont="1" applyBorder="1" applyAlignment="1">
      <alignment horizontal="center"/>
    </xf>
    <xf numFmtId="43" fontId="14" fillId="0" borderId="0" xfId="1" applyFont="1"/>
    <xf numFmtId="0" fontId="13" fillId="5" borderId="2" xfId="0" applyFont="1" applyFill="1" applyBorder="1" applyAlignment="1">
      <alignment horizontal="center" vertical="center" wrapText="1"/>
    </xf>
    <xf numFmtId="43" fontId="14" fillId="0" borderId="3" xfId="1" applyFont="1" applyFill="1" applyBorder="1" applyAlignment="1">
      <alignment horizontal="center"/>
    </xf>
    <xf numFmtId="4" fontId="10" fillId="6" borderId="5" xfId="0" applyNumberFormat="1" applyFont="1" applyFill="1" applyBorder="1" applyAlignment="1" applyProtection="1">
      <alignment horizontal="center" vertical="center"/>
    </xf>
    <xf numFmtId="4" fontId="10" fillId="6" borderId="5" xfId="0" applyNumberFormat="1" applyFont="1" applyFill="1" applyBorder="1" applyAlignment="1" applyProtection="1">
      <alignment horizontal="center" vertical="center" wrapText="1"/>
    </xf>
    <xf numFmtId="4" fontId="16" fillId="6" borderId="5" xfId="1" applyNumberFormat="1" applyFont="1" applyFill="1" applyBorder="1" applyAlignment="1" applyProtection="1">
      <alignment horizontal="center" vertical="center"/>
    </xf>
    <xf numFmtId="4" fontId="16" fillId="6" borderId="5" xfId="1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top"/>
    </xf>
  </cellXfs>
  <cellStyles count="3">
    <cellStyle name="Normal 2 15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5" sqref="E15"/>
    </sheetView>
  </sheetViews>
  <sheetFormatPr defaultRowHeight="14.25" x14ac:dyDescent="0.2"/>
  <cols>
    <col min="1" max="1" width="7" customWidth="1"/>
    <col min="2" max="2" width="19.5" customWidth="1"/>
    <col min="3" max="3" width="21.875" bestFit="1" customWidth="1"/>
    <col min="4" max="4" width="17.875" customWidth="1"/>
    <col min="5" max="5" width="19.5" customWidth="1"/>
  </cols>
  <sheetData>
    <row r="1" spans="1:5" ht="21" x14ac:dyDescent="0.2">
      <c r="A1" s="45" t="s">
        <v>121</v>
      </c>
      <c r="B1" s="45"/>
      <c r="C1" s="45"/>
      <c r="D1" s="45"/>
      <c r="E1" s="45"/>
    </row>
    <row r="2" spans="1:5" ht="41.25" customHeight="1" x14ac:dyDescent="0.35">
      <c r="A2" s="34" t="s">
        <v>1</v>
      </c>
      <c r="B2" s="33" t="s">
        <v>122</v>
      </c>
      <c r="C2" s="33" t="s">
        <v>123</v>
      </c>
      <c r="D2" s="33" t="s">
        <v>125</v>
      </c>
      <c r="E2" s="39" t="s">
        <v>124</v>
      </c>
    </row>
    <row r="3" spans="1:5" ht="21" x14ac:dyDescent="0.35">
      <c r="A3" s="6">
        <v>1</v>
      </c>
      <c r="B3" s="35">
        <v>9296405</v>
      </c>
      <c r="C3" s="38"/>
      <c r="D3" s="7">
        <v>3000000</v>
      </c>
      <c r="E3" s="7">
        <f>SUM(B3:D3)</f>
        <v>12296405</v>
      </c>
    </row>
    <row r="4" spans="1:5" ht="21" x14ac:dyDescent="0.35">
      <c r="A4" s="6">
        <v>2</v>
      </c>
      <c r="B4" s="35">
        <v>6041088</v>
      </c>
      <c r="C4" s="35"/>
      <c r="D4" s="35">
        <v>2000000</v>
      </c>
      <c r="E4" s="7">
        <f t="shared" ref="E4:E14" si="0">SUM(B4:D4)</f>
        <v>8041088</v>
      </c>
    </row>
    <row r="5" spans="1:5" ht="21" x14ac:dyDescent="0.35">
      <c r="A5" s="6">
        <v>3</v>
      </c>
      <c r="B5" s="35">
        <v>5376424</v>
      </c>
      <c r="C5" s="35"/>
      <c r="D5" s="35">
        <v>5700000</v>
      </c>
      <c r="E5" s="7">
        <f t="shared" si="0"/>
        <v>11076424</v>
      </c>
    </row>
    <row r="6" spans="1:5" ht="21" x14ac:dyDescent="0.35">
      <c r="A6" s="6">
        <v>4</v>
      </c>
      <c r="B6" s="40">
        <v>7120291</v>
      </c>
      <c r="C6" s="35"/>
      <c r="D6" s="35">
        <v>1200000</v>
      </c>
      <c r="E6" s="7">
        <f t="shared" si="0"/>
        <v>8320291</v>
      </c>
    </row>
    <row r="7" spans="1:5" ht="21" x14ac:dyDescent="0.35">
      <c r="A7" s="6">
        <v>5</v>
      </c>
      <c r="B7" s="35">
        <v>8753955</v>
      </c>
      <c r="C7" s="35">
        <v>5000000</v>
      </c>
      <c r="D7" s="35">
        <v>2000000</v>
      </c>
      <c r="E7" s="7">
        <f t="shared" si="0"/>
        <v>15753955</v>
      </c>
    </row>
    <row r="8" spans="1:5" ht="21" x14ac:dyDescent="0.35">
      <c r="A8" s="6">
        <v>6</v>
      </c>
      <c r="B8" s="40">
        <v>8748045</v>
      </c>
      <c r="C8" s="35">
        <v>5000000</v>
      </c>
      <c r="D8" s="35">
        <v>1000000</v>
      </c>
      <c r="E8" s="7">
        <f t="shared" si="0"/>
        <v>14748045</v>
      </c>
    </row>
    <row r="9" spans="1:5" ht="21" x14ac:dyDescent="0.35">
      <c r="A9" s="6">
        <v>7</v>
      </c>
      <c r="B9" s="35">
        <v>8660014</v>
      </c>
      <c r="C9" s="35"/>
      <c r="D9" s="38">
        <v>3000000</v>
      </c>
      <c r="E9" s="7">
        <f t="shared" si="0"/>
        <v>11660014</v>
      </c>
    </row>
    <row r="10" spans="1:5" ht="21" x14ac:dyDescent="0.35">
      <c r="A10" s="6">
        <v>8</v>
      </c>
      <c r="B10" s="35">
        <v>9997357</v>
      </c>
      <c r="C10" s="35"/>
      <c r="D10" s="35">
        <v>2000000</v>
      </c>
      <c r="E10" s="7">
        <f t="shared" si="0"/>
        <v>11997357</v>
      </c>
    </row>
    <row r="11" spans="1:5" ht="21" x14ac:dyDescent="0.35">
      <c r="A11" s="6">
        <v>9</v>
      </c>
      <c r="B11" s="35">
        <v>10993870</v>
      </c>
      <c r="C11" s="35">
        <v>5000000</v>
      </c>
      <c r="D11" s="35">
        <v>1000000</v>
      </c>
      <c r="E11" s="7">
        <f t="shared" si="0"/>
        <v>16993870</v>
      </c>
    </row>
    <row r="12" spans="1:5" ht="21" x14ac:dyDescent="0.35">
      <c r="A12" s="6">
        <v>10</v>
      </c>
      <c r="B12" s="35">
        <v>8181908</v>
      </c>
      <c r="C12" s="35">
        <v>5000000</v>
      </c>
      <c r="D12" s="35">
        <v>2200000</v>
      </c>
      <c r="E12" s="7">
        <f t="shared" si="0"/>
        <v>15381908</v>
      </c>
    </row>
    <row r="13" spans="1:5" ht="21" x14ac:dyDescent="0.35">
      <c r="A13" s="6">
        <v>11</v>
      </c>
      <c r="B13" s="35">
        <v>8055716</v>
      </c>
      <c r="C13" s="35"/>
      <c r="D13" s="35">
        <v>5200000</v>
      </c>
      <c r="E13" s="7">
        <f t="shared" si="0"/>
        <v>13255716</v>
      </c>
    </row>
    <row r="14" spans="1:5" ht="21" x14ac:dyDescent="0.35">
      <c r="A14" s="6">
        <v>12</v>
      </c>
      <c r="B14" s="35">
        <v>9474927</v>
      </c>
      <c r="C14" s="35"/>
      <c r="D14" s="35">
        <v>1000000</v>
      </c>
      <c r="E14" s="7">
        <f t="shared" si="0"/>
        <v>10474927</v>
      </c>
    </row>
    <row r="15" spans="1:5" ht="21" x14ac:dyDescent="0.35">
      <c r="A15" s="37" t="s">
        <v>8</v>
      </c>
      <c r="B15" s="36">
        <f>SUM(B3:B14)</f>
        <v>100700000</v>
      </c>
      <c r="C15" s="36">
        <f t="shared" ref="C15:E15" si="1">SUM(C3:C14)</f>
        <v>20000000</v>
      </c>
      <c r="D15" s="36">
        <f t="shared" si="1"/>
        <v>29300000</v>
      </c>
      <c r="E15" s="36">
        <f t="shared" si="1"/>
        <v>150000000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zoomScale="85" zoomScaleNormal="85" workbookViewId="0">
      <pane ySplit="15" topLeftCell="A77" activePane="bottomLeft" state="frozen"/>
      <selection activeCell="G17" sqref="G17"/>
      <selection pane="bottomLeft" activeCell="F88" sqref="F88"/>
    </sheetView>
  </sheetViews>
  <sheetFormatPr defaultColWidth="8.75" defaultRowHeight="14.25" x14ac:dyDescent="0.2"/>
  <cols>
    <col min="1" max="1" width="5" style="1" customWidth="1"/>
    <col min="2" max="2" width="9.75" style="1" customWidth="1"/>
    <col min="3" max="3" width="9.625" style="1" customWidth="1"/>
    <col min="4" max="4" width="10.75" style="1" customWidth="1"/>
    <col min="5" max="5" width="30.875" style="1" bestFit="1" customWidth="1"/>
    <col min="6" max="6" width="25.625" style="2" bestFit="1" customWidth="1"/>
    <col min="7" max="7" width="39.5" style="18" customWidth="1"/>
    <col min="8" max="8" width="18.625" style="2" bestFit="1" customWidth="1"/>
    <col min="9" max="16384" width="8.75" style="24"/>
  </cols>
  <sheetData>
    <row r="1" spans="1:8" s="1" customFormat="1" ht="18" x14ac:dyDescent="0.2">
      <c r="A1" s="9" t="s">
        <v>116</v>
      </c>
      <c r="B1" s="10"/>
      <c r="C1" s="10"/>
      <c r="D1" s="10"/>
      <c r="E1" s="10"/>
      <c r="F1" s="2"/>
      <c r="G1" s="2"/>
      <c r="H1" s="2"/>
    </row>
    <row r="2" spans="1:8" s="1" customFormat="1" x14ac:dyDescent="0.2">
      <c r="A2" s="11" t="s">
        <v>0</v>
      </c>
      <c r="B2" s="10"/>
      <c r="C2" s="10"/>
      <c r="D2" s="10"/>
      <c r="E2" s="10"/>
      <c r="F2" s="2"/>
      <c r="G2" s="2"/>
      <c r="H2" s="2"/>
    </row>
    <row r="3" spans="1:8" s="1" customFormat="1" x14ac:dyDescent="0.2">
      <c r="A3" s="12" t="s">
        <v>128</v>
      </c>
      <c r="B3" s="10"/>
      <c r="C3" s="10"/>
      <c r="D3" s="10"/>
      <c r="E3" s="10"/>
      <c r="F3" s="2"/>
      <c r="G3" s="2"/>
      <c r="H3" s="2"/>
    </row>
    <row r="4" spans="1:8" s="1" customFormat="1" x14ac:dyDescent="0.2">
      <c r="A4" s="12" t="s">
        <v>119</v>
      </c>
      <c r="B4" s="10"/>
      <c r="C4" s="10"/>
      <c r="D4" s="10"/>
      <c r="E4" s="10"/>
      <c r="F4" s="2"/>
      <c r="G4" s="2"/>
      <c r="H4" s="2"/>
    </row>
    <row r="5" spans="1:8" s="1" customFormat="1" x14ac:dyDescent="0.2">
      <c r="A5" s="12" t="s">
        <v>120</v>
      </c>
      <c r="B5" s="10"/>
      <c r="C5" s="10"/>
      <c r="D5" s="10"/>
      <c r="E5" s="10"/>
      <c r="F5" s="2"/>
      <c r="G5" s="2"/>
      <c r="H5" s="2"/>
    </row>
    <row r="6" spans="1:8" s="1" customFormat="1" x14ac:dyDescent="0.2">
      <c r="A6" s="12"/>
      <c r="B6" s="10"/>
      <c r="C6" s="10"/>
      <c r="D6" s="10"/>
      <c r="E6" s="10"/>
      <c r="F6" s="2"/>
      <c r="G6" s="2"/>
      <c r="H6" s="2"/>
    </row>
    <row r="7" spans="1:8" s="1" customFormat="1" x14ac:dyDescent="0.2">
      <c r="A7" s="12"/>
      <c r="B7" s="10"/>
      <c r="C7" s="10"/>
      <c r="D7" s="10"/>
      <c r="E7" s="10"/>
      <c r="F7" s="2"/>
      <c r="G7" s="8" t="s">
        <v>115</v>
      </c>
      <c r="H7" s="8">
        <f>INDEX(วงเงินเขต!$E$3:$E$14,MATCH(A16,วงเงินเขต!$A$3:$A$14,0))</f>
        <v>11997357</v>
      </c>
    </row>
    <row r="8" spans="1:8" s="1" customFormat="1" x14ac:dyDescent="0.2">
      <c r="A8" s="12"/>
      <c r="B8" s="10"/>
      <c r="C8" s="10"/>
      <c r="D8" s="10"/>
      <c r="E8" s="10"/>
      <c r="F8" s="2"/>
      <c r="G8" s="2" t="s">
        <v>127</v>
      </c>
      <c r="H8" s="2">
        <f>F15</f>
        <v>2000000</v>
      </c>
    </row>
    <row r="9" spans="1:8" s="1" customFormat="1" x14ac:dyDescent="0.2">
      <c r="A9" s="12"/>
      <c r="B9" s="10"/>
      <c r="C9" s="10"/>
      <c r="D9" s="10"/>
      <c r="E9" s="10"/>
      <c r="F9" s="2"/>
      <c r="G9" s="13" t="s">
        <v>111</v>
      </c>
      <c r="H9" s="13">
        <f>H7-H8</f>
        <v>9997357</v>
      </c>
    </row>
    <row r="10" spans="1:8" s="1" customFormat="1" x14ac:dyDescent="0.2">
      <c r="A10" s="12"/>
      <c r="B10" s="10"/>
      <c r="C10" s="10"/>
      <c r="D10" s="10"/>
      <c r="E10" s="10"/>
      <c r="F10" s="2"/>
      <c r="G10" s="14" t="s">
        <v>112</v>
      </c>
      <c r="H10" s="14">
        <f>IF(SUM(G16:G111)&gt;H9,SUM(G16:G111)-H9,0)</f>
        <v>0</v>
      </c>
    </row>
    <row r="11" spans="1:8" s="1" customFormat="1" x14ac:dyDescent="0.2">
      <c r="A11" s="12"/>
      <c r="B11" s="10"/>
      <c r="C11" s="10"/>
      <c r="D11" s="10"/>
      <c r="E11" s="10"/>
      <c r="F11" s="2"/>
      <c r="G11" s="15" t="s">
        <v>113</v>
      </c>
      <c r="H11" s="15">
        <f>IF(SUM(G16:G111)&lt;H9,(-1)*((SUM(G16:G111)-H9)),0)</f>
        <v>9997357</v>
      </c>
    </row>
    <row r="12" spans="1:8" s="1" customFormat="1" x14ac:dyDescent="0.2">
      <c r="A12" s="3"/>
      <c r="F12" s="2"/>
      <c r="G12" s="16"/>
      <c r="H12" s="16"/>
    </row>
    <row r="13" spans="1:8" s="1" customFormat="1" ht="25.5" x14ac:dyDescent="0.2">
      <c r="A13" s="31" t="s">
        <v>1</v>
      </c>
      <c r="B13" s="31" t="s">
        <v>2</v>
      </c>
      <c r="C13" s="31" t="s">
        <v>3</v>
      </c>
      <c r="D13" s="32" t="s">
        <v>4</v>
      </c>
      <c r="E13" s="31" t="s">
        <v>5</v>
      </c>
      <c r="F13" s="30" t="s">
        <v>126</v>
      </c>
      <c r="G13" s="26" t="s">
        <v>117</v>
      </c>
      <c r="H13" s="17" t="s">
        <v>114</v>
      </c>
    </row>
    <row r="14" spans="1:8" s="1" customFormat="1" x14ac:dyDescent="0.2">
      <c r="A14" s="27"/>
      <c r="B14" s="27"/>
      <c r="C14" s="27"/>
      <c r="D14" s="28"/>
      <c r="E14" s="27"/>
      <c r="F14" s="29" t="s">
        <v>6</v>
      </c>
      <c r="G14" s="17" t="s">
        <v>7</v>
      </c>
      <c r="H14" s="17" t="s">
        <v>118</v>
      </c>
    </row>
    <row r="15" spans="1:8" x14ac:dyDescent="0.2">
      <c r="A15" s="41"/>
      <c r="B15" s="41"/>
      <c r="C15" s="41"/>
      <c r="D15" s="42"/>
      <c r="E15" s="41"/>
      <c r="F15" s="43">
        <f>SUBTOTAL(9,F16:F103)</f>
        <v>2000000</v>
      </c>
      <c r="G15" s="44">
        <f t="shared" ref="G15" si="0">SUBTOTAL(9,G16:G103)</f>
        <v>0</v>
      </c>
      <c r="H15" s="43">
        <f>SUBTOTAL(9,H16:H103)</f>
        <v>2000000</v>
      </c>
    </row>
    <row r="16" spans="1:8" x14ac:dyDescent="0.2">
      <c r="A16" s="19">
        <v>8</v>
      </c>
      <c r="B16" s="20" t="s">
        <v>9</v>
      </c>
      <c r="C16" s="21" t="s">
        <v>10</v>
      </c>
      <c r="D16" s="21">
        <v>11040</v>
      </c>
      <c r="E16" s="22" t="s">
        <v>11</v>
      </c>
      <c r="F16" s="23"/>
      <c r="G16" s="25"/>
      <c r="H16" s="23">
        <f>F16+G16</f>
        <v>0</v>
      </c>
    </row>
    <row r="17" spans="1:8" x14ac:dyDescent="0.2">
      <c r="A17" s="19">
        <v>8</v>
      </c>
      <c r="B17" s="20" t="s">
        <v>9</v>
      </c>
      <c r="C17" s="21" t="s">
        <v>10</v>
      </c>
      <c r="D17" s="21">
        <v>11041</v>
      </c>
      <c r="E17" s="22" t="s">
        <v>12</v>
      </c>
      <c r="F17" s="23"/>
      <c r="G17" s="25"/>
      <c r="H17" s="23">
        <f t="shared" ref="H17:H80" si="1">F17+G17</f>
        <v>0</v>
      </c>
    </row>
    <row r="18" spans="1:8" x14ac:dyDescent="0.2">
      <c r="A18" s="19">
        <v>8</v>
      </c>
      <c r="B18" s="20" t="s">
        <v>9</v>
      </c>
      <c r="C18" s="21" t="s">
        <v>10</v>
      </c>
      <c r="D18" s="21">
        <v>11043</v>
      </c>
      <c r="E18" s="22" t="s">
        <v>13</v>
      </c>
      <c r="F18" s="23"/>
      <c r="G18" s="25"/>
      <c r="H18" s="23">
        <f t="shared" si="1"/>
        <v>0</v>
      </c>
    </row>
    <row r="19" spans="1:8" x14ac:dyDescent="0.2">
      <c r="A19" s="19">
        <v>8</v>
      </c>
      <c r="B19" s="20" t="s">
        <v>9</v>
      </c>
      <c r="C19" s="21" t="s">
        <v>10</v>
      </c>
      <c r="D19" s="21">
        <v>11046</v>
      </c>
      <c r="E19" s="22" t="s">
        <v>14</v>
      </c>
      <c r="F19" s="23"/>
      <c r="G19" s="25"/>
      <c r="H19" s="23">
        <f t="shared" si="1"/>
        <v>0</v>
      </c>
    </row>
    <row r="20" spans="1:8" x14ac:dyDescent="0.2">
      <c r="A20" s="19">
        <v>8</v>
      </c>
      <c r="B20" s="20" t="s">
        <v>9</v>
      </c>
      <c r="C20" s="21" t="s">
        <v>10</v>
      </c>
      <c r="D20" s="21">
        <v>11047</v>
      </c>
      <c r="E20" s="22" t="s">
        <v>15</v>
      </c>
      <c r="F20" s="23"/>
      <c r="G20" s="25"/>
      <c r="H20" s="23">
        <f t="shared" si="1"/>
        <v>0</v>
      </c>
    </row>
    <row r="21" spans="1:8" x14ac:dyDescent="0.2">
      <c r="A21" s="19">
        <v>8</v>
      </c>
      <c r="B21" s="20" t="s">
        <v>9</v>
      </c>
      <c r="C21" s="21" t="s">
        <v>10</v>
      </c>
      <c r="D21" s="21">
        <v>11048</v>
      </c>
      <c r="E21" s="22" t="s">
        <v>16</v>
      </c>
      <c r="F21" s="23"/>
      <c r="G21" s="25"/>
      <c r="H21" s="23">
        <f t="shared" si="1"/>
        <v>0</v>
      </c>
    </row>
    <row r="22" spans="1:8" x14ac:dyDescent="0.2">
      <c r="A22" s="19">
        <v>8</v>
      </c>
      <c r="B22" s="20" t="s">
        <v>9</v>
      </c>
      <c r="C22" s="21" t="s">
        <v>10</v>
      </c>
      <c r="D22" s="21">
        <v>11049</v>
      </c>
      <c r="E22" s="22" t="s">
        <v>17</v>
      </c>
      <c r="F22" s="23"/>
      <c r="G22" s="25"/>
      <c r="H22" s="23">
        <f t="shared" si="1"/>
        <v>0</v>
      </c>
    </row>
    <row r="23" spans="1:8" x14ac:dyDescent="0.2">
      <c r="A23" s="19">
        <v>8</v>
      </c>
      <c r="B23" s="20" t="s">
        <v>9</v>
      </c>
      <c r="C23" s="21" t="s">
        <v>10</v>
      </c>
      <c r="D23" s="21">
        <v>11050</v>
      </c>
      <c r="E23" s="22" t="s">
        <v>18</v>
      </c>
      <c r="F23" s="23"/>
      <c r="G23" s="25"/>
      <c r="H23" s="23">
        <f t="shared" si="1"/>
        <v>0</v>
      </c>
    </row>
    <row r="24" spans="1:8" x14ac:dyDescent="0.2">
      <c r="A24" s="19">
        <v>8</v>
      </c>
      <c r="B24" s="20" t="s">
        <v>19</v>
      </c>
      <c r="C24" s="21" t="s">
        <v>20</v>
      </c>
      <c r="D24" s="21">
        <v>10704</v>
      </c>
      <c r="E24" s="22" t="s">
        <v>21</v>
      </c>
      <c r="F24" s="23"/>
      <c r="G24" s="25"/>
      <c r="H24" s="23">
        <f t="shared" si="1"/>
        <v>0</v>
      </c>
    </row>
    <row r="25" spans="1:8" x14ac:dyDescent="0.2">
      <c r="A25" s="19">
        <v>8</v>
      </c>
      <c r="B25" s="20" t="s">
        <v>19</v>
      </c>
      <c r="C25" s="21" t="s">
        <v>20</v>
      </c>
      <c r="D25" s="21">
        <v>10991</v>
      </c>
      <c r="E25" s="22" t="s">
        <v>22</v>
      </c>
      <c r="F25" s="23"/>
      <c r="G25" s="25"/>
      <c r="H25" s="23">
        <f t="shared" si="1"/>
        <v>0</v>
      </c>
    </row>
    <row r="26" spans="1:8" x14ac:dyDescent="0.2">
      <c r="A26" s="19">
        <v>8</v>
      </c>
      <c r="B26" s="20" t="s">
        <v>19</v>
      </c>
      <c r="C26" s="21" t="s">
        <v>20</v>
      </c>
      <c r="D26" s="21">
        <v>10992</v>
      </c>
      <c r="E26" s="22" t="s">
        <v>23</v>
      </c>
      <c r="F26" s="23"/>
      <c r="G26" s="25"/>
      <c r="H26" s="23">
        <f t="shared" si="1"/>
        <v>0</v>
      </c>
    </row>
    <row r="27" spans="1:8" x14ac:dyDescent="0.2">
      <c r="A27" s="19">
        <v>8</v>
      </c>
      <c r="B27" s="20" t="s">
        <v>19</v>
      </c>
      <c r="C27" s="21" t="s">
        <v>20</v>
      </c>
      <c r="D27" s="21">
        <v>10993</v>
      </c>
      <c r="E27" s="22" t="s">
        <v>24</v>
      </c>
      <c r="F27" s="23"/>
      <c r="G27" s="25"/>
      <c r="H27" s="23">
        <f t="shared" si="1"/>
        <v>0</v>
      </c>
    </row>
    <row r="28" spans="1:8" x14ac:dyDescent="0.2">
      <c r="A28" s="19">
        <v>8</v>
      </c>
      <c r="B28" s="20" t="s">
        <v>19</v>
      </c>
      <c r="C28" s="21" t="s">
        <v>20</v>
      </c>
      <c r="D28" s="21">
        <v>10994</v>
      </c>
      <c r="E28" s="22" t="s">
        <v>25</v>
      </c>
      <c r="F28" s="23"/>
      <c r="G28" s="25"/>
      <c r="H28" s="23">
        <f t="shared" si="1"/>
        <v>0</v>
      </c>
    </row>
    <row r="29" spans="1:8" x14ac:dyDescent="0.2">
      <c r="A29" s="19">
        <v>8</v>
      </c>
      <c r="B29" s="20" t="s">
        <v>19</v>
      </c>
      <c r="C29" s="21" t="s">
        <v>20</v>
      </c>
      <c r="D29" s="21">
        <v>23367</v>
      </c>
      <c r="E29" s="22" t="s">
        <v>26</v>
      </c>
      <c r="F29" s="23"/>
      <c r="G29" s="25"/>
      <c r="H29" s="23">
        <f t="shared" si="1"/>
        <v>0</v>
      </c>
    </row>
    <row r="30" spans="1:8" x14ac:dyDescent="0.2">
      <c r="A30" s="19">
        <v>8</v>
      </c>
      <c r="B30" s="20" t="s">
        <v>27</v>
      </c>
      <c r="C30" s="21" t="s">
        <v>28</v>
      </c>
      <c r="D30" s="21">
        <v>10671</v>
      </c>
      <c r="E30" s="22" t="s">
        <v>29</v>
      </c>
      <c r="F30" s="23"/>
      <c r="G30" s="25"/>
      <c r="H30" s="23">
        <f t="shared" si="1"/>
        <v>0</v>
      </c>
    </row>
    <row r="31" spans="1:8" x14ac:dyDescent="0.2">
      <c r="A31" s="19">
        <v>8</v>
      </c>
      <c r="B31" s="20" t="s">
        <v>27</v>
      </c>
      <c r="C31" s="21" t="s">
        <v>28</v>
      </c>
      <c r="D31" s="21">
        <v>11013</v>
      </c>
      <c r="E31" s="22" t="s">
        <v>30</v>
      </c>
      <c r="F31" s="23"/>
      <c r="G31" s="25"/>
      <c r="H31" s="23">
        <f t="shared" si="1"/>
        <v>0</v>
      </c>
    </row>
    <row r="32" spans="1:8" x14ac:dyDescent="0.2">
      <c r="A32" s="19">
        <v>8</v>
      </c>
      <c r="B32" s="20" t="s">
        <v>27</v>
      </c>
      <c r="C32" s="21" t="s">
        <v>28</v>
      </c>
      <c r="D32" s="21">
        <v>11014</v>
      </c>
      <c r="E32" s="22" t="s">
        <v>31</v>
      </c>
      <c r="F32" s="23"/>
      <c r="G32" s="25"/>
      <c r="H32" s="23">
        <f t="shared" si="1"/>
        <v>0</v>
      </c>
    </row>
    <row r="33" spans="1:8" x14ac:dyDescent="0.2">
      <c r="A33" s="19">
        <v>8</v>
      </c>
      <c r="B33" s="20" t="s">
        <v>27</v>
      </c>
      <c r="C33" s="21" t="s">
        <v>28</v>
      </c>
      <c r="D33" s="21">
        <v>11015</v>
      </c>
      <c r="E33" s="22" t="s">
        <v>32</v>
      </c>
      <c r="F33" s="23"/>
      <c r="G33" s="25"/>
      <c r="H33" s="23">
        <f t="shared" si="1"/>
        <v>0</v>
      </c>
    </row>
    <row r="34" spans="1:8" x14ac:dyDescent="0.2">
      <c r="A34" s="19">
        <v>8</v>
      </c>
      <c r="B34" s="20" t="s">
        <v>27</v>
      </c>
      <c r="C34" s="21" t="s">
        <v>28</v>
      </c>
      <c r="D34" s="21">
        <v>11016</v>
      </c>
      <c r="E34" s="22" t="s">
        <v>33</v>
      </c>
      <c r="F34" s="23"/>
      <c r="G34" s="25"/>
      <c r="H34" s="23">
        <f t="shared" si="1"/>
        <v>0</v>
      </c>
    </row>
    <row r="35" spans="1:8" x14ac:dyDescent="0.2">
      <c r="A35" s="19">
        <v>8</v>
      </c>
      <c r="B35" s="20" t="s">
        <v>27</v>
      </c>
      <c r="C35" s="21" t="s">
        <v>28</v>
      </c>
      <c r="D35" s="21">
        <v>11017</v>
      </c>
      <c r="E35" s="22" t="s">
        <v>34</v>
      </c>
      <c r="F35" s="23"/>
      <c r="G35" s="25"/>
      <c r="H35" s="23">
        <f t="shared" si="1"/>
        <v>0</v>
      </c>
    </row>
    <row r="36" spans="1:8" x14ac:dyDescent="0.2">
      <c r="A36" s="19">
        <v>8</v>
      </c>
      <c r="B36" s="20" t="s">
        <v>27</v>
      </c>
      <c r="C36" s="21" t="s">
        <v>28</v>
      </c>
      <c r="D36" s="21">
        <v>11018</v>
      </c>
      <c r="E36" s="22" t="s">
        <v>35</v>
      </c>
      <c r="F36" s="23"/>
      <c r="G36" s="25"/>
      <c r="H36" s="23">
        <f t="shared" si="1"/>
        <v>0</v>
      </c>
    </row>
    <row r="37" spans="1:8" x14ac:dyDescent="0.2">
      <c r="A37" s="19">
        <v>8</v>
      </c>
      <c r="B37" s="20" t="s">
        <v>27</v>
      </c>
      <c r="C37" s="21" t="s">
        <v>28</v>
      </c>
      <c r="D37" s="21">
        <v>11019</v>
      </c>
      <c r="E37" s="22" t="s">
        <v>36</v>
      </c>
      <c r="F37" s="23"/>
      <c r="G37" s="25"/>
      <c r="H37" s="23">
        <f t="shared" si="1"/>
        <v>0</v>
      </c>
    </row>
    <row r="38" spans="1:8" x14ac:dyDescent="0.2">
      <c r="A38" s="19">
        <v>8</v>
      </c>
      <c r="B38" s="20" t="s">
        <v>27</v>
      </c>
      <c r="C38" s="21" t="s">
        <v>28</v>
      </c>
      <c r="D38" s="21">
        <v>11020</v>
      </c>
      <c r="E38" s="22" t="s">
        <v>37</v>
      </c>
      <c r="F38" s="23"/>
      <c r="G38" s="25"/>
      <c r="H38" s="23">
        <f t="shared" si="1"/>
        <v>0</v>
      </c>
    </row>
    <row r="39" spans="1:8" x14ac:dyDescent="0.2">
      <c r="A39" s="19">
        <v>8</v>
      </c>
      <c r="B39" s="20" t="s">
        <v>27</v>
      </c>
      <c r="C39" s="21" t="s">
        <v>28</v>
      </c>
      <c r="D39" s="21">
        <v>11021</v>
      </c>
      <c r="E39" s="22" t="s">
        <v>38</v>
      </c>
      <c r="F39" s="23"/>
      <c r="G39" s="25"/>
      <c r="H39" s="23">
        <f t="shared" si="1"/>
        <v>0</v>
      </c>
    </row>
    <row r="40" spans="1:8" x14ac:dyDescent="0.2">
      <c r="A40" s="19">
        <v>8</v>
      </c>
      <c r="B40" s="20" t="s">
        <v>27</v>
      </c>
      <c r="C40" s="21" t="s">
        <v>28</v>
      </c>
      <c r="D40" s="21">
        <v>11022</v>
      </c>
      <c r="E40" s="22" t="s">
        <v>39</v>
      </c>
      <c r="F40" s="23"/>
      <c r="G40" s="25"/>
      <c r="H40" s="23">
        <f t="shared" si="1"/>
        <v>0</v>
      </c>
    </row>
    <row r="41" spans="1:8" x14ac:dyDescent="0.2">
      <c r="A41" s="19">
        <v>8</v>
      </c>
      <c r="B41" s="20" t="s">
        <v>27</v>
      </c>
      <c r="C41" s="21" t="s">
        <v>28</v>
      </c>
      <c r="D41" s="21">
        <v>11023</v>
      </c>
      <c r="E41" s="22" t="s">
        <v>40</v>
      </c>
      <c r="F41" s="23"/>
      <c r="G41" s="25"/>
      <c r="H41" s="23">
        <f t="shared" si="1"/>
        <v>0</v>
      </c>
    </row>
    <row r="42" spans="1:8" x14ac:dyDescent="0.2">
      <c r="A42" s="19">
        <v>8</v>
      </c>
      <c r="B42" s="20" t="s">
        <v>27</v>
      </c>
      <c r="C42" s="21" t="s">
        <v>28</v>
      </c>
      <c r="D42" s="21">
        <v>11024</v>
      </c>
      <c r="E42" s="22" t="s">
        <v>41</v>
      </c>
      <c r="F42" s="23"/>
      <c r="G42" s="25"/>
      <c r="H42" s="23">
        <f t="shared" si="1"/>
        <v>0</v>
      </c>
    </row>
    <row r="43" spans="1:8" x14ac:dyDescent="0.2">
      <c r="A43" s="19">
        <v>8</v>
      </c>
      <c r="B43" s="20" t="s">
        <v>27</v>
      </c>
      <c r="C43" s="21" t="s">
        <v>28</v>
      </c>
      <c r="D43" s="21">
        <v>11025</v>
      </c>
      <c r="E43" s="22" t="s">
        <v>42</v>
      </c>
      <c r="F43" s="23"/>
      <c r="G43" s="25"/>
      <c r="H43" s="23">
        <f t="shared" si="1"/>
        <v>0</v>
      </c>
    </row>
    <row r="44" spans="1:8" x14ac:dyDescent="0.2">
      <c r="A44" s="19">
        <v>8</v>
      </c>
      <c r="B44" s="20" t="s">
        <v>27</v>
      </c>
      <c r="C44" s="21" t="s">
        <v>28</v>
      </c>
      <c r="D44" s="21">
        <v>11026</v>
      </c>
      <c r="E44" s="22" t="s">
        <v>43</v>
      </c>
      <c r="F44" s="23"/>
      <c r="G44" s="25"/>
      <c r="H44" s="23">
        <f t="shared" si="1"/>
        <v>0</v>
      </c>
    </row>
    <row r="45" spans="1:8" x14ac:dyDescent="0.2">
      <c r="A45" s="19">
        <v>8</v>
      </c>
      <c r="B45" s="20" t="s">
        <v>27</v>
      </c>
      <c r="C45" s="21" t="s">
        <v>28</v>
      </c>
      <c r="D45" s="21">
        <v>11027</v>
      </c>
      <c r="E45" s="22" t="s">
        <v>44</v>
      </c>
      <c r="F45" s="23"/>
      <c r="G45" s="25"/>
      <c r="H45" s="23">
        <f t="shared" si="1"/>
        <v>0</v>
      </c>
    </row>
    <row r="46" spans="1:8" x14ac:dyDescent="0.2">
      <c r="A46" s="19">
        <v>8</v>
      </c>
      <c r="B46" s="20" t="s">
        <v>27</v>
      </c>
      <c r="C46" s="21" t="s">
        <v>28</v>
      </c>
      <c r="D46" s="21">
        <v>11028</v>
      </c>
      <c r="E46" s="22" t="s">
        <v>45</v>
      </c>
      <c r="F46" s="23"/>
      <c r="G46" s="25"/>
      <c r="H46" s="23">
        <f t="shared" si="1"/>
        <v>0</v>
      </c>
    </row>
    <row r="47" spans="1:8" x14ac:dyDescent="0.2">
      <c r="A47" s="19">
        <v>8</v>
      </c>
      <c r="B47" s="20" t="s">
        <v>27</v>
      </c>
      <c r="C47" s="21" t="s">
        <v>28</v>
      </c>
      <c r="D47" s="21">
        <v>11029</v>
      </c>
      <c r="E47" s="22" t="s">
        <v>46</v>
      </c>
      <c r="F47" s="23"/>
      <c r="G47" s="25"/>
      <c r="H47" s="23">
        <f t="shared" si="1"/>
        <v>0</v>
      </c>
    </row>
    <row r="48" spans="1:8" x14ac:dyDescent="0.2">
      <c r="A48" s="19">
        <v>8</v>
      </c>
      <c r="B48" s="20" t="s">
        <v>27</v>
      </c>
      <c r="C48" s="21" t="s">
        <v>28</v>
      </c>
      <c r="D48" s="21">
        <v>11446</v>
      </c>
      <c r="E48" s="22" t="s">
        <v>47</v>
      </c>
      <c r="F48" s="23"/>
      <c r="G48" s="25"/>
      <c r="H48" s="23">
        <f t="shared" si="1"/>
        <v>0</v>
      </c>
    </row>
    <row r="49" spans="1:8" x14ac:dyDescent="0.2">
      <c r="A49" s="19">
        <v>8</v>
      </c>
      <c r="B49" s="20" t="s">
        <v>27</v>
      </c>
      <c r="C49" s="21" t="s">
        <v>28</v>
      </c>
      <c r="D49" s="21">
        <v>25058</v>
      </c>
      <c r="E49" s="22" t="s">
        <v>48</v>
      </c>
      <c r="F49" s="23"/>
      <c r="G49" s="25"/>
      <c r="H49" s="23">
        <f t="shared" si="1"/>
        <v>0</v>
      </c>
    </row>
    <row r="50" spans="1:8" x14ac:dyDescent="0.2">
      <c r="A50" s="19">
        <v>8</v>
      </c>
      <c r="B50" s="20" t="s">
        <v>27</v>
      </c>
      <c r="C50" s="21" t="s">
        <v>28</v>
      </c>
      <c r="D50" s="21">
        <v>25059</v>
      </c>
      <c r="E50" s="22" t="s">
        <v>49</v>
      </c>
      <c r="F50" s="23"/>
      <c r="G50" s="25"/>
      <c r="H50" s="23">
        <f t="shared" si="1"/>
        <v>0</v>
      </c>
    </row>
    <row r="51" spans="1:8" x14ac:dyDescent="0.2">
      <c r="A51" s="19">
        <v>8</v>
      </c>
      <c r="B51" s="20" t="s">
        <v>50</v>
      </c>
      <c r="C51" s="21" t="s">
        <v>51</v>
      </c>
      <c r="D51" s="21">
        <v>10705</v>
      </c>
      <c r="E51" s="22" t="s">
        <v>52</v>
      </c>
      <c r="F51" s="23"/>
      <c r="G51" s="25"/>
      <c r="H51" s="23">
        <f t="shared" si="1"/>
        <v>0</v>
      </c>
    </row>
    <row r="52" spans="1:8" x14ac:dyDescent="0.2">
      <c r="A52" s="19">
        <v>8</v>
      </c>
      <c r="B52" s="20" t="s">
        <v>50</v>
      </c>
      <c r="C52" s="21" t="s">
        <v>51</v>
      </c>
      <c r="D52" s="21">
        <v>11030</v>
      </c>
      <c r="E52" s="22" t="s">
        <v>53</v>
      </c>
      <c r="F52" s="23"/>
      <c r="G52" s="25"/>
      <c r="H52" s="23">
        <f t="shared" si="1"/>
        <v>0</v>
      </c>
    </row>
    <row r="53" spans="1:8" x14ac:dyDescent="0.2">
      <c r="A53" s="19">
        <v>8</v>
      </c>
      <c r="B53" s="20" t="s">
        <v>50</v>
      </c>
      <c r="C53" s="21" t="s">
        <v>51</v>
      </c>
      <c r="D53" s="21">
        <v>11031</v>
      </c>
      <c r="E53" s="22" t="s">
        <v>54</v>
      </c>
      <c r="F53" s="23"/>
      <c r="G53" s="25"/>
      <c r="H53" s="23">
        <f t="shared" si="1"/>
        <v>0</v>
      </c>
    </row>
    <row r="54" spans="1:8" x14ac:dyDescent="0.2">
      <c r="A54" s="19">
        <v>8</v>
      </c>
      <c r="B54" s="20" t="s">
        <v>50</v>
      </c>
      <c r="C54" s="21" t="s">
        <v>51</v>
      </c>
      <c r="D54" s="21">
        <v>11032</v>
      </c>
      <c r="E54" s="22" t="s">
        <v>55</v>
      </c>
      <c r="F54" s="23"/>
      <c r="G54" s="25"/>
      <c r="H54" s="23">
        <f t="shared" si="1"/>
        <v>0</v>
      </c>
    </row>
    <row r="55" spans="1:8" x14ac:dyDescent="0.2">
      <c r="A55" s="19">
        <v>8</v>
      </c>
      <c r="B55" s="20" t="s">
        <v>50</v>
      </c>
      <c r="C55" s="21" t="s">
        <v>51</v>
      </c>
      <c r="D55" s="21">
        <v>11033</v>
      </c>
      <c r="E55" s="22" t="s">
        <v>56</v>
      </c>
      <c r="F55" s="23"/>
      <c r="G55" s="25"/>
      <c r="H55" s="23">
        <f t="shared" si="1"/>
        <v>0</v>
      </c>
    </row>
    <row r="56" spans="1:8" x14ac:dyDescent="0.2">
      <c r="A56" s="19">
        <v>8</v>
      </c>
      <c r="B56" s="20" t="s">
        <v>50</v>
      </c>
      <c r="C56" s="21" t="s">
        <v>51</v>
      </c>
      <c r="D56" s="21">
        <v>11034</v>
      </c>
      <c r="E56" s="22" t="s">
        <v>57</v>
      </c>
      <c r="F56" s="23"/>
      <c r="G56" s="25"/>
      <c r="H56" s="23">
        <f t="shared" si="1"/>
        <v>0</v>
      </c>
    </row>
    <row r="57" spans="1:8" x14ac:dyDescent="0.2">
      <c r="A57" s="19">
        <v>8</v>
      </c>
      <c r="B57" s="20" t="s">
        <v>50</v>
      </c>
      <c r="C57" s="21" t="s">
        <v>51</v>
      </c>
      <c r="D57" s="21">
        <v>11035</v>
      </c>
      <c r="E57" s="22" t="s">
        <v>58</v>
      </c>
      <c r="F57" s="23"/>
      <c r="G57" s="25"/>
      <c r="H57" s="23">
        <f t="shared" si="1"/>
        <v>0</v>
      </c>
    </row>
    <row r="58" spans="1:8" x14ac:dyDescent="0.2">
      <c r="A58" s="19">
        <v>8</v>
      </c>
      <c r="B58" s="20" t="s">
        <v>50</v>
      </c>
      <c r="C58" s="21" t="s">
        <v>51</v>
      </c>
      <c r="D58" s="21">
        <v>11036</v>
      </c>
      <c r="E58" s="22" t="s">
        <v>59</v>
      </c>
      <c r="F58" s="23"/>
      <c r="G58" s="25"/>
      <c r="H58" s="23">
        <f t="shared" si="1"/>
        <v>0</v>
      </c>
    </row>
    <row r="59" spans="1:8" x14ac:dyDescent="0.2">
      <c r="A59" s="19">
        <v>8</v>
      </c>
      <c r="B59" s="20" t="s">
        <v>50</v>
      </c>
      <c r="C59" s="21" t="s">
        <v>51</v>
      </c>
      <c r="D59" s="21">
        <v>11037</v>
      </c>
      <c r="E59" s="22" t="s">
        <v>60</v>
      </c>
      <c r="F59" s="23"/>
      <c r="G59" s="25"/>
      <c r="H59" s="23">
        <f t="shared" si="1"/>
        <v>0</v>
      </c>
    </row>
    <row r="60" spans="1:8" x14ac:dyDescent="0.2">
      <c r="A60" s="19">
        <v>8</v>
      </c>
      <c r="B60" s="20" t="s">
        <v>50</v>
      </c>
      <c r="C60" s="21" t="s">
        <v>51</v>
      </c>
      <c r="D60" s="21">
        <v>11038</v>
      </c>
      <c r="E60" s="22" t="s">
        <v>61</v>
      </c>
      <c r="F60" s="23"/>
      <c r="G60" s="25"/>
      <c r="H60" s="23">
        <f t="shared" si="1"/>
        <v>0</v>
      </c>
    </row>
    <row r="61" spans="1:8" x14ac:dyDescent="0.2">
      <c r="A61" s="19">
        <v>8</v>
      </c>
      <c r="B61" s="20" t="s">
        <v>50</v>
      </c>
      <c r="C61" s="21" t="s">
        <v>51</v>
      </c>
      <c r="D61" s="21">
        <v>11039</v>
      </c>
      <c r="E61" s="22" t="s">
        <v>62</v>
      </c>
      <c r="F61" s="23"/>
      <c r="G61" s="25"/>
      <c r="H61" s="23">
        <f t="shared" si="1"/>
        <v>0</v>
      </c>
    </row>
    <row r="62" spans="1:8" x14ac:dyDescent="0.2">
      <c r="A62" s="19">
        <v>8</v>
      </c>
      <c r="B62" s="20" t="s">
        <v>50</v>
      </c>
      <c r="C62" s="21" t="s">
        <v>51</v>
      </c>
      <c r="D62" s="21">
        <v>11447</v>
      </c>
      <c r="E62" s="22" t="s">
        <v>63</v>
      </c>
      <c r="F62" s="23"/>
      <c r="G62" s="25"/>
      <c r="H62" s="23">
        <f t="shared" si="1"/>
        <v>0</v>
      </c>
    </row>
    <row r="63" spans="1:8" x14ac:dyDescent="0.2">
      <c r="A63" s="19">
        <v>8</v>
      </c>
      <c r="B63" s="20" t="s">
        <v>50</v>
      </c>
      <c r="C63" s="21" t="s">
        <v>51</v>
      </c>
      <c r="D63" s="21">
        <v>14133</v>
      </c>
      <c r="E63" s="22" t="s">
        <v>64</v>
      </c>
      <c r="F63" s="23">
        <v>1000000</v>
      </c>
      <c r="G63" s="25"/>
      <c r="H63" s="23">
        <f t="shared" si="1"/>
        <v>1000000</v>
      </c>
    </row>
    <row r="64" spans="1:8" x14ac:dyDescent="0.2">
      <c r="A64" s="19">
        <v>8</v>
      </c>
      <c r="B64" s="20" t="s">
        <v>50</v>
      </c>
      <c r="C64" s="21" t="s">
        <v>51</v>
      </c>
      <c r="D64" s="21">
        <v>28861</v>
      </c>
      <c r="E64" s="22" t="s">
        <v>65</v>
      </c>
      <c r="F64" s="23"/>
      <c r="G64" s="25"/>
      <c r="H64" s="23">
        <f t="shared" si="1"/>
        <v>0</v>
      </c>
    </row>
    <row r="65" spans="1:8" x14ac:dyDescent="0.2">
      <c r="A65" s="19">
        <v>8</v>
      </c>
      <c r="B65" s="20" t="s">
        <v>66</v>
      </c>
      <c r="C65" s="21" t="s">
        <v>67</v>
      </c>
      <c r="D65" s="21">
        <v>10706</v>
      </c>
      <c r="E65" s="22" t="s">
        <v>68</v>
      </c>
      <c r="F65" s="23"/>
      <c r="G65" s="25"/>
      <c r="H65" s="23">
        <f t="shared" si="1"/>
        <v>0</v>
      </c>
    </row>
    <row r="66" spans="1:8" x14ac:dyDescent="0.2">
      <c r="A66" s="19">
        <v>8</v>
      </c>
      <c r="B66" s="20" t="s">
        <v>66</v>
      </c>
      <c r="C66" s="21" t="s">
        <v>67</v>
      </c>
      <c r="D66" s="21">
        <v>11042</v>
      </c>
      <c r="E66" s="22" t="s">
        <v>69</v>
      </c>
      <c r="F66" s="23"/>
      <c r="G66" s="25"/>
      <c r="H66" s="23">
        <f t="shared" si="1"/>
        <v>0</v>
      </c>
    </row>
    <row r="67" spans="1:8" x14ac:dyDescent="0.2">
      <c r="A67" s="19">
        <v>8</v>
      </c>
      <c r="B67" s="20" t="s">
        <v>66</v>
      </c>
      <c r="C67" s="21" t="s">
        <v>67</v>
      </c>
      <c r="D67" s="21">
        <v>11044</v>
      </c>
      <c r="E67" s="22" t="s">
        <v>70</v>
      </c>
      <c r="F67" s="23"/>
      <c r="G67" s="25"/>
      <c r="H67" s="23">
        <f t="shared" si="1"/>
        <v>0</v>
      </c>
    </row>
    <row r="68" spans="1:8" x14ac:dyDescent="0.2">
      <c r="A68" s="19">
        <v>8</v>
      </c>
      <c r="B68" s="20" t="s">
        <v>66</v>
      </c>
      <c r="C68" s="21" t="s">
        <v>67</v>
      </c>
      <c r="D68" s="21">
        <v>11045</v>
      </c>
      <c r="E68" s="22" t="s">
        <v>71</v>
      </c>
      <c r="F68" s="23"/>
      <c r="G68" s="25"/>
      <c r="H68" s="23">
        <f t="shared" si="1"/>
        <v>0</v>
      </c>
    </row>
    <row r="69" spans="1:8" x14ac:dyDescent="0.2">
      <c r="A69" s="19">
        <v>8</v>
      </c>
      <c r="B69" s="20" t="s">
        <v>66</v>
      </c>
      <c r="C69" s="21" t="s">
        <v>67</v>
      </c>
      <c r="D69" s="21">
        <v>11448</v>
      </c>
      <c r="E69" s="22" t="s">
        <v>72</v>
      </c>
      <c r="F69" s="23"/>
      <c r="G69" s="25"/>
      <c r="H69" s="23">
        <f t="shared" si="1"/>
        <v>0</v>
      </c>
    </row>
    <row r="70" spans="1:8" x14ac:dyDescent="0.2">
      <c r="A70" s="19">
        <v>8</v>
      </c>
      <c r="B70" s="20" t="s">
        <v>66</v>
      </c>
      <c r="C70" s="21" t="s">
        <v>67</v>
      </c>
      <c r="D70" s="21">
        <v>21356</v>
      </c>
      <c r="E70" s="22" t="s">
        <v>73</v>
      </c>
      <c r="F70" s="23"/>
      <c r="G70" s="25"/>
      <c r="H70" s="23">
        <f t="shared" si="1"/>
        <v>0</v>
      </c>
    </row>
    <row r="71" spans="1:8" x14ac:dyDescent="0.2">
      <c r="A71" s="19">
        <v>8</v>
      </c>
      <c r="B71" s="20" t="s">
        <v>66</v>
      </c>
      <c r="C71" s="21" t="s">
        <v>67</v>
      </c>
      <c r="D71" s="21">
        <v>28778</v>
      </c>
      <c r="E71" s="22" t="s">
        <v>74</v>
      </c>
      <c r="F71" s="23"/>
      <c r="G71" s="25"/>
      <c r="H71" s="23">
        <f t="shared" si="1"/>
        <v>0</v>
      </c>
    </row>
    <row r="72" spans="1:8" x14ac:dyDescent="0.2">
      <c r="A72" s="19">
        <v>8</v>
      </c>
      <c r="B72" s="20" t="s">
        <v>66</v>
      </c>
      <c r="C72" s="21" t="s">
        <v>67</v>
      </c>
      <c r="D72" s="21">
        <v>28811</v>
      </c>
      <c r="E72" s="22" t="s">
        <v>75</v>
      </c>
      <c r="F72" s="23"/>
      <c r="G72" s="25"/>
      <c r="H72" s="23">
        <f t="shared" si="1"/>
        <v>0</v>
      </c>
    </row>
    <row r="73" spans="1:8" x14ac:dyDescent="0.2">
      <c r="A73" s="19">
        <v>8</v>
      </c>
      <c r="B73" s="20" t="s">
        <v>66</v>
      </c>
      <c r="C73" s="21" t="s">
        <v>67</v>
      </c>
      <c r="D73" s="21">
        <v>28815</v>
      </c>
      <c r="E73" s="22" t="s">
        <v>76</v>
      </c>
      <c r="F73" s="23"/>
      <c r="G73" s="25"/>
      <c r="H73" s="23">
        <f t="shared" si="1"/>
        <v>0</v>
      </c>
    </row>
    <row r="74" spans="1:8" x14ac:dyDescent="0.2">
      <c r="A74" s="19">
        <v>8</v>
      </c>
      <c r="B74" s="20" t="s">
        <v>77</v>
      </c>
      <c r="C74" s="21" t="s">
        <v>78</v>
      </c>
      <c r="D74" s="21">
        <v>10710</v>
      </c>
      <c r="E74" s="22" t="s">
        <v>79</v>
      </c>
      <c r="F74" s="23"/>
      <c r="G74" s="25"/>
      <c r="H74" s="23">
        <f t="shared" si="1"/>
        <v>0</v>
      </c>
    </row>
    <row r="75" spans="1:8" x14ac:dyDescent="0.2">
      <c r="A75" s="19">
        <v>8</v>
      </c>
      <c r="B75" s="20" t="s">
        <v>77</v>
      </c>
      <c r="C75" s="21" t="s">
        <v>78</v>
      </c>
      <c r="D75" s="21">
        <v>11089</v>
      </c>
      <c r="E75" s="22" t="s">
        <v>80</v>
      </c>
      <c r="F75" s="23"/>
      <c r="G75" s="25"/>
      <c r="H75" s="23">
        <f t="shared" si="1"/>
        <v>0</v>
      </c>
    </row>
    <row r="76" spans="1:8" x14ac:dyDescent="0.2">
      <c r="A76" s="19">
        <v>8</v>
      </c>
      <c r="B76" s="20" t="s">
        <v>77</v>
      </c>
      <c r="C76" s="21" t="s">
        <v>78</v>
      </c>
      <c r="D76" s="21">
        <v>11090</v>
      </c>
      <c r="E76" s="22" t="s">
        <v>81</v>
      </c>
      <c r="F76" s="23"/>
      <c r="G76" s="25"/>
      <c r="H76" s="23">
        <f t="shared" si="1"/>
        <v>0</v>
      </c>
    </row>
    <row r="77" spans="1:8" x14ac:dyDescent="0.2">
      <c r="A77" s="19">
        <v>8</v>
      </c>
      <c r="B77" s="20" t="s">
        <v>77</v>
      </c>
      <c r="C77" s="21" t="s">
        <v>78</v>
      </c>
      <c r="D77" s="21">
        <v>11091</v>
      </c>
      <c r="E77" s="22" t="s">
        <v>82</v>
      </c>
      <c r="F77" s="23"/>
      <c r="G77" s="25"/>
      <c r="H77" s="23">
        <f t="shared" si="1"/>
        <v>0</v>
      </c>
    </row>
    <row r="78" spans="1:8" x14ac:dyDescent="0.2">
      <c r="A78" s="19">
        <v>8</v>
      </c>
      <c r="B78" s="20" t="s">
        <v>77</v>
      </c>
      <c r="C78" s="21" t="s">
        <v>78</v>
      </c>
      <c r="D78" s="21">
        <v>11092</v>
      </c>
      <c r="E78" s="22" t="s">
        <v>83</v>
      </c>
      <c r="F78" s="23"/>
      <c r="G78" s="25"/>
      <c r="H78" s="23">
        <f t="shared" si="1"/>
        <v>0</v>
      </c>
    </row>
    <row r="79" spans="1:8" x14ac:dyDescent="0.2">
      <c r="A79" s="19">
        <v>8</v>
      </c>
      <c r="B79" s="20" t="s">
        <v>77</v>
      </c>
      <c r="C79" s="21" t="s">
        <v>78</v>
      </c>
      <c r="D79" s="21">
        <v>11093</v>
      </c>
      <c r="E79" s="22" t="s">
        <v>84</v>
      </c>
      <c r="F79" s="23"/>
      <c r="G79" s="25"/>
      <c r="H79" s="23">
        <f t="shared" si="1"/>
        <v>0</v>
      </c>
    </row>
    <row r="80" spans="1:8" x14ac:dyDescent="0.2">
      <c r="A80" s="19">
        <v>8</v>
      </c>
      <c r="B80" s="20" t="s">
        <v>77</v>
      </c>
      <c r="C80" s="21" t="s">
        <v>78</v>
      </c>
      <c r="D80" s="21">
        <v>11094</v>
      </c>
      <c r="E80" s="22" t="s">
        <v>85</v>
      </c>
      <c r="F80" s="23"/>
      <c r="G80" s="25"/>
      <c r="H80" s="23">
        <f t="shared" si="1"/>
        <v>0</v>
      </c>
    </row>
    <row r="81" spans="1:8" x14ac:dyDescent="0.2">
      <c r="A81" s="19">
        <v>8</v>
      </c>
      <c r="B81" s="20" t="s">
        <v>77</v>
      </c>
      <c r="C81" s="21" t="s">
        <v>78</v>
      </c>
      <c r="D81" s="21">
        <v>11095</v>
      </c>
      <c r="E81" s="22" t="s">
        <v>86</v>
      </c>
      <c r="F81" s="23"/>
      <c r="G81" s="25"/>
      <c r="H81" s="23">
        <f t="shared" ref="H81:H103" si="2">F81+G81</f>
        <v>0</v>
      </c>
    </row>
    <row r="82" spans="1:8" x14ac:dyDescent="0.2">
      <c r="A82" s="19">
        <v>8</v>
      </c>
      <c r="B82" s="20" t="s">
        <v>77</v>
      </c>
      <c r="C82" s="21" t="s">
        <v>78</v>
      </c>
      <c r="D82" s="21">
        <v>11096</v>
      </c>
      <c r="E82" s="22" t="s">
        <v>87</v>
      </c>
      <c r="F82" s="23"/>
      <c r="G82" s="25"/>
      <c r="H82" s="23">
        <f t="shared" si="2"/>
        <v>0</v>
      </c>
    </row>
    <row r="83" spans="1:8" x14ac:dyDescent="0.2">
      <c r="A83" s="19">
        <v>8</v>
      </c>
      <c r="B83" s="20" t="s">
        <v>77</v>
      </c>
      <c r="C83" s="21" t="s">
        <v>78</v>
      </c>
      <c r="D83" s="21">
        <v>11097</v>
      </c>
      <c r="E83" s="22" t="s">
        <v>88</v>
      </c>
      <c r="F83" s="23"/>
      <c r="G83" s="25"/>
      <c r="H83" s="23">
        <f t="shared" si="2"/>
        <v>0</v>
      </c>
    </row>
    <row r="84" spans="1:8" x14ac:dyDescent="0.2">
      <c r="A84" s="19">
        <v>8</v>
      </c>
      <c r="B84" s="20" t="s">
        <v>77</v>
      </c>
      <c r="C84" s="21" t="s">
        <v>78</v>
      </c>
      <c r="D84" s="21">
        <v>11098</v>
      </c>
      <c r="E84" s="22" t="s">
        <v>89</v>
      </c>
      <c r="F84" s="23"/>
      <c r="G84" s="25"/>
      <c r="H84" s="23">
        <f t="shared" si="2"/>
        <v>0</v>
      </c>
    </row>
    <row r="85" spans="1:8" x14ac:dyDescent="0.2">
      <c r="A85" s="19">
        <v>8</v>
      </c>
      <c r="B85" s="20" t="s">
        <v>77</v>
      </c>
      <c r="C85" s="21" t="s">
        <v>78</v>
      </c>
      <c r="D85" s="21">
        <v>11099</v>
      </c>
      <c r="E85" s="22" t="s">
        <v>90</v>
      </c>
      <c r="F85" s="23"/>
      <c r="G85" s="25"/>
      <c r="H85" s="23">
        <f t="shared" si="2"/>
        <v>0</v>
      </c>
    </row>
    <row r="86" spans="1:8" x14ac:dyDescent="0.2">
      <c r="A86" s="19">
        <v>8</v>
      </c>
      <c r="B86" s="20" t="s">
        <v>77</v>
      </c>
      <c r="C86" s="21" t="s">
        <v>78</v>
      </c>
      <c r="D86" s="21">
        <v>11100</v>
      </c>
      <c r="E86" s="22" t="s">
        <v>91</v>
      </c>
      <c r="F86" s="23"/>
      <c r="G86" s="25"/>
      <c r="H86" s="23">
        <f t="shared" si="2"/>
        <v>0</v>
      </c>
    </row>
    <row r="87" spans="1:8" x14ac:dyDescent="0.2">
      <c r="A87" s="19">
        <v>8</v>
      </c>
      <c r="B87" s="20" t="s">
        <v>77</v>
      </c>
      <c r="C87" s="21" t="s">
        <v>78</v>
      </c>
      <c r="D87" s="21">
        <v>11101</v>
      </c>
      <c r="E87" s="22" t="s">
        <v>92</v>
      </c>
      <c r="F87" s="23"/>
      <c r="G87" s="25"/>
      <c r="H87" s="23">
        <f t="shared" si="2"/>
        <v>0</v>
      </c>
    </row>
    <row r="88" spans="1:8" x14ac:dyDescent="0.2">
      <c r="A88" s="19">
        <v>8</v>
      </c>
      <c r="B88" s="20" t="s">
        <v>77</v>
      </c>
      <c r="C88" s="21" t="s">
        <v>78</v>
      </c>
      <c r="D88" s="21">
        <v>11102</v>
      </c>
      <c r="E88" s="22" t="s">
        <v>93</v>
      </c>
      <c r="F88" s="23">
        <v>1000000</v>
      </c>
      <c r="G88" s="25"/>
      <c r="H88" s="23">
        <f t="shared" si="2"/>
        <v>1000000</v>
      </c>
    </row>
    <row r="89" spans="1:8" x14ac:dyDescent="0.2">
      <c r="A89" s="19">
        <v>8</v>
      </c>
      <c r="B89" s="20" t="s">
        <v>77</v>
      </c>
      <c r="C89" s="21" t="s">
        <v>78</v>
      </c>
      <c r="D89" s="21">
        <v>11103</v>
      </c>
      <c r="E89" s="22" t="s">
        <v>94</v>
      </c>
      <c r="F89" s="23"/>
      <c r="G89" s="25"/>
      <c r="H89" s="23">
        <f t="shared" si="2"/>
        <v>0</v>
      </c>
    </row>
    <row r="90" spans="1:8" x14ac:dyDescent="0.2">
      <c r="A90" s="19">
        <v>8</v>
      </c>
      <c r="B90" s="20" t="s">
        <v>77</v>
      </c>
      <c r="C90" s="21" t="s">
        <v>78</v>
      </c>
      <c r="D90" s="21">
        <v>11450</v>
      </c>
      <c r="E90" s="22" t="s">
        <v>95</v>
      </c>
      <c r="F90" s="23"/>
      <c r="G90" s="25"/>
      <c r="H90" s="23">
        <f t="shared" si="2"/>
        <v>0</v>
      </c>
    </row>
    <row r="91" spans="1:8" x14ac:dyDescent="0.2">
      <c r="A91" s="19">
        <v>8</v>
      </c>
      <c r="B91" s="20" t="s">
        <v>77</v>
      </c>
      <c r="C91" s="21" t="s">
        <v>78</v>
      </c>
      <c r="D91" s="21">
        <v>21323</v>
      </c>
      <c r="E91" s="22" t="s">
        <v>96</v>
      </c>
      <c r="F91" s="23"/>
      <c r="G91" s="25"/>
      <c r="H91" s="23">
        <f t="shared" si="2"/>
        <v>0</v>
      </c>
    </row>
    <row r="92" spans="1:8" x14ac:dyDescent="0.2">
      <c r="A92" s="19">
        <v>8</v>
      </c>
      <c r="B92" s="20" t="s">
        <v>97</v>
      </c>
      <c r="C92" s="21" t="s">
        <v>98</v>
      </c>
      <c r="D92" s="21">
        <v>10711</v>
      </c>
      <c r="E92" s="22" t="s">
        <v>99</v>
      </c>
      <c r="F92" s="23"/>
      <c r="G92" s="25"/>
      <c r="H92" s="23">
        <f t="shared" si="2"/>
        <v>0</v>
      </c>
    </row>
    <row r="93" spans="1:8" x14ac:dyDescent="0.2">
      <c r="A93" s="19">
        <v>8</v>
      </c>
      <c r="B93" s="20" t="s">
        <v>97</v>
      </c>
      <c r="C93" s="21" t="s">
        <v>98</v>
      </c>
      <c r="D93" s="21">
        <v>11104</v>
      </c>
      <c r="E93" s="22" t="s">
        <v>100</v>
      </c>
      <c r="F93" s="23"/>
      <c r="G93" s="25"/>
      <c r="H93" s="23">
        <f t="shared" si="2"/>
        <v>0</v>
      </c>
    </row>
    <row r="94" spans="1:8" x14ac:dyDescent="0.2">
      <c r="A94" s="19">
        <v>8</v>
      </c>
      <c r="B94" s="20" t="s">
        <v>97</v>
      </c>
      <c r="C94" s="21" t="s">
        <v>98</v>
      </c>
      <c r="D94" s="21">
        <v>11105</v>
      </c>
      <c r="E94" s="22" t="s">
        <v>101</v>
      </c>
      <c r="F94" s="23"/>
      <c r="G94" s="25"/>
      <c r="H94" s="23">
        <f t="shared" si="2"/>
        <v>0</v>
      </c>
    </row>
    <row r="95" spans="1:8" x14ac:dyDescent="0.2">
      <c r="A95" s="19">
        <v>8</v>
      </c>
      <c r="B95" s="20" t="s">
        <v>97</v>
      </c>
      <c r="C95" s="21" t="s">
        <v>98</v>
      </c>
      <c r="D95" s="21">
        <v>11106</v>
      </c>
      <c r="E95" s="22" t="s">
        <v>102</v>
      </c>
      <c r="F95" s="23"/>
      <c r="G95" s="25"/>
      <c r="H95" s="23">
        <f t="shared" si="2"/>
        <v>0</v>
      </c>
    </row>
    <row r="96" spans="1:8" x14ac:dyDescent="0.2">
      <c r="A96" s="19">
        <v>8</v>
      </c>
      <c r="B96" s="20" t="s">
        <v>97</v>
      </c>
      <c r="C96" s="21" t="s">
        <v>98</v>
      </c>
      <c r="D96" s="21">
        <v>11107</v>
      </c>
      <c r="E96" s="22" t="s">
        <v>103</v>
      </c>
      <c r="F96" s="23"/>
      <c r="G96" s="25"/>
      <c r="H96" s="23">
        <f t="shared" si="2"/>
        <v>0</v>
      </c>
    </row>
    <row r="97" spans="1:8" x14ac:dyDescent="0.2">
      <c r="A97" s="19">
        <v>8</v>
      </c>
      <c r="B97" s="20" t="s">
        <v>97</v>
      </c>
      <c r="C97" s="21" t="s">
        <v>98</v>
      </c>
      <c r="D97" s="21">
        <v>11108</v>
      </c>
      <c r="E97" s="22" t="s">
        <v>104</v>
      </c>
      <c r="F97" s="23"/>
      <c r="G97" s="25"/>
      <c r="H97" s="23">
        <f t="shared" si="2"/>
        <v>0</v>
      </c>
    </row>
    <row r="98" spans="1:8" x14ac:dyDescent="0.2">
      <c r="A98" s="19">
        <v>8</v>
      </c>
      <c r="B98" s="20" t="s">
        <v>97</v>
      </c>
      <c r="C98" s="21" t="s">
        <v>98</v>
      </c>
      <c r="D98" s="21">
        <v>11109</v>
      </c>
      <c r="E98" s="22" t="s">
        <v>105</v>
      </c>
      <c r="F98" s="23"/>
      <c r="G98" s="25"/>
      <c r="H98" s="23">
        <f t="shared" si="2"/>
        <v>0</v>
      </c>
    </row>
    <row r="99" spans="1:8" x14ac:dyDescent="0.2">
      <c r="A99" s="19">
        <v>8</v>
      </c>
      <c r="B99" s="20" t="s">
        <v>97</v>
      </c>
      <c r="C99" s="21" t="s">
        <v>98</v>
      </c>
      <c r="D99" s="21">
        <v>11110</v>
      </c>
      <c r="E99" s="22" t="s">
        <v>106</v>
      </c>
      <c r="F99" s="23"/>
      <c r="G99" s="25"/>
      <c r="H99" s="23">
        <f t="shared" si="2"/>
        <v>0</v>
      </c>
    </row>
    <row r="100" spans="1:8" x14ac:dyDescent="0.2">
      <c r="A100" s="19">
        <v>8</v>
      </c>
      <c r="B100" s="20" t="s">
        <v>97</v>
      </c>
      <c r="C100" s="21" t="s">
        <v>98</v>
      </c>
      <c r="D100" s="21">
        <v>11111</v>
      </c>
      <c r="E100" s="22" t="s">
        <v>107</v>
      </c>
      <c r="F100" s="23"/>
      <c r="G100" s="25"/>
      <c r="H100" s="23">
        <f t="shared" si="2"/>
        <v>0</v>
      </c>
    </row>
    <row r="101" spans="1:8" x14ac:dyDescent="0.2">
      <c r="A101" s="19">
        <v>8</v>
      </c>
      <c r="B101" s="20" t="s">
        <v>97</v>
      </c>
      <c r="C101" s="21" t="s">
        <v>98</v>
      </c>
      <c r="D101" s="21">
        <v>11112</v>
      </c>
      <c r="E101" s="22" t="s">
        <v>108</v>
      </c>
      <c r="F101" s="23"/>
      <c r="G101" s="25"/>
      <c r="H101" s="23">
        <f t="shared" si="2"/>
        <v>0</v>
      </c>
    </row>
    <row r="102" spans="1:8" x14ac:dyDescent="0.2">
      <c r="A102" s="19">
        <v>8</v>
      </c>
      <c r="B102" s="20" t="s">
        <v>97</v>
      </c>
      <c r="C102" s="21" t="s">
        <v>98</v>
      </c>
      <c r="D102" s="21">
        <v>11451</v>
      </c>
      <c r="E102" s="22" t="s">
        <v>109</v>
      </c>
      <c r="F102" s="23"/>
      <c r="G102" s="25"/>
      <c r="H102" s="23">
        <f t="shared" si="2"/>
        <v>0</v>
      </c>
    </row>
    <row r="103" spans="1:8" x14ac:dyDescent="0.2">
      <c r="A103" s="19">
        <v>8</v>
      </c>
      <c r="B103" s="20" t="s">
        <v>97</v>
      </c>
      <c r="C103" s="21" t="s">
        <v>98</v>
      </c>
      <c r="D103" s="21">
        <v>40840</v>
      </c>
      <c r="E103" s="22" t="s">
        <v>110</v>
      </c>
      <c r="F103" s="23"/>
      <c r="G103" s="25"/>
      <c r="H103" s="23">
        <f t="shared" si="2"/>
        <v>0</v>
      </c>
    </row>
    <row r="104" spans="1:8" x14ac:dyDescent="0.2">
      <c r="B104" s="4"/>
    </row>
    <row r="105" spans="1:8" x14ac:dyDescent="0.2">
      <c r="B105" s="5"/>
    </row>
    <row r="106" spans="1:8" x14ac:dyDescent="0.2">
      <c r="B106" s="5"/>
    </row>
    <row r="107" spans="1:8" x14ac:dyDescent="0.2">
      <c r="B107" s="5"/>
    </row>
    <row r="108" spans="1:8" x14ac:dyDescent="0.2">
      <c r="B108" s="5"/>
    </row>
    <row r="110" spans="1:8" x14ac:dyDescent="0.2">
      <c r="B110" s="5"/>
    </row>
    <row r="111" spans="1:8" x14ac:dyDescent="0.2">
      <c r="B111" s="5"/>
    </row>
    <row r="112" spans="1:8" x14ac:dyDescent="0.2">
      <c r="B112" s="5"/>
    </row>
  </sheetData>
  <sheetProtection algorithmName="SHA-512" hashValue="211mI7I9ix71PFVjFmDWWmBwGJvFe8m1WRx6DJ/7M0RNBba/byCzJXHlijQn8Prr1uZbYY6ybMltqb6tQ34Lcw==" saltValue="qIcmAeQYQ9GEjnENZce/Tw==" spinCount="100000" sheet="1" objects="1" scenarios="1" formatCells="0" formatColumns="0" autoFilter="0"/>
  <autoFilter ref="A15:H1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วงเงินเขต</vt:lpstr>
      <vt:lpstr>เขต8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Hig_OMEN2</dc:creator>
  <cp:lastModifiedBy>GGG</cp:lastModifiedBy>
  <cp:lastPrinted>2018-09-10T09:54:38Z</cp:lastPrinted>
  <dcterms:created xsi:type="dcterms:W3CDTF">2018-04-13T01:45:54Z</dcterms:created>
  <dcterms:modified xsi:type="dcterms:W3CDTF">2018-09-10T10:41:32Z</dcterms:modified>
</cp:coreProperties>
</file>